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cruise/Downloads/"/>
    </mc:Choice>
  </mc:AlternateContent>
  <xr:revisionPtr revIDLastSave="0" documentId="13_ncr:1_{C1F1BBF6-80DF-3045-B272-33DC5B3569A1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3" i="1"/>
  <c r="E23" i="1"/>
  <c r="C23" i="1"/>
  <c r="C26" i="1" s="1"/>
  <c r="B23" i="1"/>
  <c r="B26" i="1" s="1"/>
  <c r="F21" i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1" i="1" s="1"/>
  <c r="F32" i="1" l="1"/>
  <c r="G25" i="1"/>
  <c r="C32" i="1"/>
  <c r="D32" i="1" s="1"/>
  <c r="C31" i="1"/>
  <c r="D31" i="1" s="1"/>
  <c r="E25" i="1"/>
  <c r="F25" i="1"/>
  <c r="F31" i="1"/>
  <c r="F33" i="1" l="1"/>
  <c r="E32" i="1"/>
  <c r="E31" i="1"/>
</calcChain>
</file>

<file path=xl/sharedStrings.xml><?xml version="1.0" encoding="utf-8"?>
<sst xmlns="http://schemas.openxmlformats.org/spreadsheetml/2006/main" count="82" uniqueCount="52">
  <si>
    <t>Rent Roll &amp; Recurring Charges</t>
  </si>
  <si>
    <t>As of 07/14/26</t>
  </si>
  <si>
    <t>Property: Rockingham Acres</t>
  </si>
  <si>
    <t>Tenant</t>
  </si>
  <si>
    <t>Acc. #</t>
  </si>
  <si>
    <t>Unit</t>
  </si>
  <si>
    <t>Unit Type</t>
  </si>
  <si>
    <t>HRC</t>
  </si>
  <si>
    <t>LRC</t>
  </si>
  <si>
    <t>Total</t>
  </si>
  <si>
    <t>HiddenGroupName</t>
  </si>
  <si>
    <t>Rockingham Acres</t>
  </si>
  <si>
    <t>Lot 3</t>
  </si>
  <si>
    <t>Lot</t>
  </si>
  <si>
    <t>Lot 6</t>
  </si>
  <si>
    <t>Lot 7</t>
  </si>
  <si>
    <t>Lot 8</t>
  </si>
  <si>
    <t>Lot 9</t>
  </si>
  <si>
    <t>Lot 10</t>
  </si>
  <si>
    <t>Lot 11</t>
  </si>
  <si>
    <t>Lot 14</t>
  </si>
  <si>
    <t>Lot 15</t>
  </si>
  <si>
    <t>Lot 17</t>
  </si>
  <si>
    <t>Lot 18</t>
  </si>
  <si>
    <t>Lot 20</t>
  </si>
  <si>
    <t>Lot 22</t>
  </si>
  <si>
    <t>Lot 23</t>
  </si>
  <si>
    <t>Totals</t>
  </si>
  <si>
    <t>Report Totals</t>
  </si>
  <si>
    <t>Total #</t>
  </si>
  <si>
    <t>Summary</t>
  </si>
  <si>
    <t>Charge Type</t>
  </si>
  <si>
    <t>Description</t>
  </si>
  <si>
    <t># Charged</t>
  </si>
  <si>
    <t>% Charged</t>
  </si>
  <si>
    <t>% of Total</t>
  </si>
  <si>
    <t>Amount</t>
  </si>
  <si>
    <t>Home Rent Charge</t>
  </si>
  <si>
    <t>Lot Rent Charge</t>
  </si>
  <si>
    <t xml:space="preserve">   Turner, T</t>
  </si>
  <si>
    <t xml:space="preserve">   Castillo Nuñez, D</t>
  </si>
  <si>
    <t xml:space="preserve">   Wright, J</t>
  </si>
  <si>
    <t xml:space="preserve">   Parker, B</t>
  </si>
  <si>
    <t xml:space="preserve">   Atkins, S</t>
  </si>
  <si>
    <t xml:space="preserve">   Bullard, A</t>
  </si>
  <si>
    <t xml:space="preserve">   Garcia, A</t>
  </si>
  <si>
    <t xml:space="preserve">   Bibee, D</t>
  </si>
  <si>
    <t xml:space="preserve">   Solís-Granados, J</t>
  </si>
  <si>
    <t xml:space="preserve">   Quick, A</t>
  </si>
  <si>
    <t xml:space="preserve">   Smith, H</t>
  </si>
  <si>
    <t xml:space="preserve">   Marsh, J</t>
  </si>
  <si>
    <t xml:space="preserve">   Havens,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</si>
</sst>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%&quot;"/>
  </numFmts>
  <fonts count="4">
    <font>
      <sz val="12"/>
      <name val="Calibri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pane ySplit="5" topLeftCell="A6" activePane="bottomLeft" state="frozen"/>
      <selection pane="bottomLeft" activeCell="B36" sqref="B36"/>
    </sheetView>
  </sheetViews>
  <sheetFormatPr baseColWidth="10" defaultRowHeight="16"/>
  <cols>
    <col min="1" max="1" width="29.6640625" bestFit="1" customWidth="1"/>
    <col min="2" max="2" width="18.83203125" bestFit="1" customWidth="1"/>
    <col min="3" max="7" width="14" bestFit="1" customWidth="1"/>
    <col min="8" max="8" width="0" hidden="1"/>
  </cols>
  <sheetData>
    <row r="1" spans="1:8" ht="19">
      <c r="A1" s="8" t="s">
        <v>0</v>
      </c>
      <c r="B1" s="9"/>
      <c r="C1" s="9"/>
      <c r="D1" s="9"/>
      <c r="E1" s="9"/>
      <c r="F1" s="9"/>
      <c r="G1" s="9"/>
    </row>
    <row r="2" spans="1:8">
      <c r="A2" s="10" t="s">
        <v>1</v>
      </c>
      <c r="B2" s="9"/>
      <c r="C2" s="9"/>
      <c r="D2" s="9"/>
      <c r="E2" s="9"/>
      <c r="F2" s="9"/>
      <c r="G2" s="9"/>
    </row>
    <row r="3" spans="1:8">
      <c r="A3" s="10" t="s">
        <v>2</v>
      </c>
      <c r="B3" s="9"/>
      <c r="C3" s="9"/>
      <c r="D3" s="9"/>
      <c r="E3" s="9"/>
      <c r="F3" s="9"/>
      <c r="G3" s="9"/>
    </row>
    <row r="4" spans="1:8">
      <c r="A4" s="9"/>
      <c r="B4" s="9"/>
      <c r="C4" s="9"/>
      <c r="D4" s="9"/>
      <c r="E4" s="9"/>
      <c r="F4" s="9"/>
      <c r="G4" s="9"/>
    </row>
    <row r="5" spans="1:8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10</v>
      </c>
    </row>
    <row r="6" spans="1:8">
      <c r="A6" s="1" t="s">
        <v>11</v>
      </c>
    </row>
    <row r="7" spans="1:8" ht="17">
      <c r="A7" s="11" t="s">
        <v>39</v>
      </c>
      <c r="B7">
        <v>758</v>
      </c>
      <c r="C7" s="6" t="s">
        <v>12</v>
      </c>
      <c r="D7" s="6" t="s">
        <v>13</v>
      </c>
      <c r="E7" s="3">
        <v>0</v>
      </c>
      <c r="F7" s="3">
        <v>325</v>
      </c>
      <c r="G7" s="3">
        <f t="shared" ref="G7:G20" si="0">SUM(E7,F7)</f>
        <v>325</v>
      </c>
      <c r="H7" s="1" t="s">
        <v>11</v>
      </c>
    </row>
    <row r="8" spans="1:8" ht="17">
      <c r="A8" s="11" t="s">
        <v>40</v>
      </c>
      <c r="B8">
        <v>803</v>
      </c>
      <c r="C8" s="6" t="s">
        <v>14</v>
      </c>
      <c r="D8" s="6" t="s">
        <v>13</v>
      </c>
      <c r="E8" s="3">
        <v>0</v>
      </c>
      <c r="F8" s="3">
        <v>325</v>
      </c>
      <c r="G8" s="3">
        <f t="shared" si="0"/>
        <v>325</v>
      </c>
      <c r="H8" s="1" t="s">
        <v>11</v>
      </c>
    </row>
    <row r="9" spans="1:8" ht="17">
      <c r="A9" s="11" t="s">
        <v>41</v>
      </c>
      <c r="B9">
        <v>291</v>
      </c>
      <c r="C9" s="6" t="s">
        <v>15</v>
      </c>
      <c r="D9" s="6" t="s">
        <v>13</v>
      </c>
      <c r="E9" s="3">
        <v>0</v>
      </c>
      <c r="F9" s="3">
        <v>325</v>
      </c>
      <c r="G9" s="3">
        <f t="shared" si="0"/>
        <v>325</v>
      </c>
      <c r="H9" s="1" t="s">
        <v>11</v>
      </c>
    </row>
    <row r="10" spans="1:8" ht="17">
      <c r="A10" s="11" t="s">
        <v>42</v>
      </c>
      <c r="B10">
        <v>1116</v>
      </c>
      <c r="C10" s="6" t="s">
        <v>16</v>
      </c>
      <c r="D10" s="6" t="s">
        <v>13</v>
      </c>
      <c r="E10" s="3">
        <v>0</v>
      </c>
      <c r="F10" s="3">
        <v>325</v>
      </c>
      <c r="G10" s="3">
        <f t="shared" si="0"/>
        <v>325</v>
      </c>
      <c r="H10" s="1" t="s">
        <v>11</v>
      </c>
    </row>
    <row r="11" spans="1:8" ht="17">
      <c r="A11" s="11" t="s">
        <v>43</v>
      </c>
      <c r="B11">
        <v>115</v>
      </c>
      <c r="C11" s="6" t="s">
        <v>17</v>
      </c>
      <c r="D11" s="6" t="s">
        <v>13</v>
      </c>
      <c r="E11" s="3">
        <v>0</v>
      </c>
      <c r="F11" s="3">
        <v>325</v>
      </c>
      <c r="G11" s="3">
        <f t="shared" si="0"/>
        <v>325</v>
      </c>
      <c r="H11" s="1" t="s">
        <v>11</v>
      </c>
    </row>
    <row r="12" spans="1:8" ht="17">
      <c r="A12" s="11" t="s">
        <v>44</v>
      </c>
      <c r="B12">
        <v>116</v>
      </c>
      <c r="C12" s="6" t="s">
        <v>18</v>
      </c>
      <c r="D12" s="6" t="s">
        <v>13</v>
      </c>
      <c r="E12" s="3">
        <v>0</v>
      </c>
      <c r="F12" s="3">
        <v>325</v>
      </c>
      <c r="G12" s="3">
        <f t="shared" si="0"/>
        <v>325</v>
      </c>
      <c r="H12" s="1" t="s">
        <v>11</v>
      </c>
    </row>
    <row r="13" spans="1:8" ht="17">
      <c r="A13" s="11" t="s">
        <v>45</v>
      </c>
      <c r="B13">
        <v>1149</v>
      </c>
      <c r="C13" s="6" t="s">
        <v>19</v>
      </c>
      <c r="D13" s="6" t="s">
        <v>13</v>
      </c>
      <c r="E13" s="3">
        <v>0</v>
      </c>
      <c r="F13" s="3">
        <v>325</v>
      </c>
      <c r="G13" s="3">
        <f t="shared" si="0"/>
        <v>325</v>
      </c>
      <c r="H13" s="1" t="s">
        <v>11</v>
      </c>
    </row>
    <row r="14" spans="1:8" ht="17">
      <c r="A14" s="11" t="s">
        <v>40</v>
      </c>
      <c r="B14">
        <v>803</v>
      </c>
      <c r="C14" s="6" t="s">
        <v>20</v>
      </c>
      <c r="D14" s="6" t="s">
        <v>13</v>
      </c>
      <c r="E14" s="3">
        <v>0</v>
      </c>
      <c r="F14" s="3">
        <v>325</v>
      </c>
      <c r="G14" s="3">
        <f t="shared" si="0"/>
        <v>325</v>
      </c>
      <c r="H14" s="1" t="s">
        <v>11</v>
      </c>
    </row>
    <row r="15" spans="1:8" ht="17">
      <c r="A15" s="11" t="s">
        <v>46</v>
      </c>
      <c r="B15">
        <v>117</v>
      </c>
      <c r="C15" s="6" t="s">
        <v>21</v>
      </c>
      <c r="D15" s="6" t="s">
        <v>13</v>
      </c>
      <c r="E15" s="3">
        <v>0</v>
      </c>
      <c r="F15" s="3">
        <v>325</v>
      </c>
      <c r="G15" s="3">
        <f t="shared" si="0"/>
        <v>325</v>
      </c>
      <c r="H15" s="1" t="s">
        <v>11</v>
      </c>
    </row>
    <row r="16" spans="1:8" ht="17">
      <c r="A16" s="11" t="s">
        <v>47</v>
      </c>
      <c r="B16">
        <v>532</v>
      </c>
      <c r="C16" s="6" t="s">
        <v>22</v>
      </c>
      <c r="D16" s="6" t="s">
        <v>13</v>
      </c>
      <c r="E16" s="3">
        <v>0</v>
      </c>
      <c r="F16" s="3">
        <v>325</v>
      </c>
      <c r="G16" s="3">
        <f t="shared" si="0"/>
        <v>325</v>
      </c>
      <c r="H16" s="1" t="s">
        <v>11</v>
      </c>
    </row>
    <row r="17" spans="1:8" ht="17">
      <c r="A17" s="11" t="s">
        <v>48</v>
      </c>
      <c r="B17">
        <v>144</v>
      </c>
      <c r="C17" s="6" t="s">
        <v>23</v>
      </c>
      <c r="D17" s="6" t="s">
        <v>13</v>
      </c>
      <c r="E17" s="3">
        <v>0</v>
      </c>
      <c r="F17" s="3">
        <v>325</v>
      </c>
      <c r="G17" s="3">
        <f t="shared" si="0"/>
        <v>325</v>
      </c>
      <c r="H17" s="1" t="s">
        <v>11</v>
      </c>
    </row>
    <row r="18" spans="1:8" ht="17">
      <c r="A18" s="11" t="s">
        <v>49</v>
      </c>
      <c r="B18">
        <v>119</v>
      </c>
      <c r="C18" s="6" t="s">
        <v>24</v>
      </c>
      <c r="D18" s="6" t="s">
        <v>13</v>
      </c>
      <c r="E18" s="3">
        <v>0</v>
      </c>
      <c r="F18" s="3">
        <v>325</v>
      </c>
      <c r="G18" s="3">
        <f t="shared" si="0"/>
        <v>325</v>
      </c>
      <c r="H18" s="1" t="s">
        <v>11</v>
      </c>
    </row>
    <row r="19" spans="1:8" ht="17">
      <c r="A19" s="11" t="s">
        <v>50</v>
      </c>
      <c r="B19">
        <v>392</v>
      </c>
      <c r="C19" s="6" t="s">
        <v>25</v>
      </c>
      <c r="D19" s="6" t="s">
        <v>13</v>
      </c>
      <c r="E19" s="3">
        <v>0</v>
      </c>
      <c r="F19" s="3">
        <v>325</v>
      </c>
      <c r="G19" s="3">
        <f t="shared" si="0"/>
        <v>325</v>
      </c>
      <c r="H19" s="1" t="s">
        <v>11</v>
      </c>
    </row>
    <row r="20" spans="1:8" ht="17">
      <c r="A20" s="11" t="s">
        <v>51</v>
      </c>
      <c r="B20">
        <v>126</v>
      </c>
      <c r="C20" s="6" t="s">
        <v>26</v>
      </c>
      <c r="D20" s="6" t="s">
        <v>13</v>
      </c>
      <c r="E20" s="3">
        <v>0</v>
      </c>
      <c r="F20" s="3">
        <v>325</v>
      </c>
      <c r="G20" s="3">
        <f t="shared" si="0"/>
        <v>325</v>
      </c>
      <c r="H20" s="1" t="s">
        <v>11</v>
      </c>
    </row>
    <row r="21" spans="1:8">
      <c r="E21" s="4">
        <f>SUBTOTAL(9,E7:E20)</f>
        <v>0</v>
      </c>
      <c r="F21" s="4">
        <f>SUBTOTAL(9,F7:F20)</f>
        <v>4550</v>
      </c>
      <c r="G21" s="4">
        <f>SUBTOTAL(9,G7:G20)</f>
        <v>4550</v>
      </c>
    </row>
    <row r="23" spans="1:8">
      <c r="A23" s="1" t="s">
        <v>27</v>
      </c>
      <c r="B23" s="7">
        <f>COUNT(_xlfn.UNIQUE(_xlfn._xlws.FILTER(B7:B20,B7:B20&lt;&gt;0)))</f>
        <v>13</v>
      </c>
      <c r="C23" s="7">
        <f>INDEX(IF(ISERROR(_xlfn._xlws.FILTER(C7:C20,C7:C20&lt;&gt;"")),0,COUNTA(_xlfn.UNIQUE(_xlfn._xlws.FILTER(C7:C20,C7:C20&lt;&gt;"")))),1)</f>
        <v>14</v>
      </c>
      <c r="E23" s="7" t="str">
        <f>TEXT(COUNTIF(E7:E20, "&lt;&gt; 0"), "0")</f>
        <v>0</v>
      </c>
      <c r="F23" s="7" t="str">
        <f>TEXT(COUNTIF(F7:F20, "&lt;&gt; 0"), "0")</f>
        <v>14</v>
      </c>
    </row>
    <row r="25" spans="1:8">
      <c r="A25" s="1" t="s">
        <v>28</v>
      </c>
      <c r="E25" s="4">
        <f>SUBTOTAL(9,E7:E23)</f>
        <v>0</v>
      </c>
      <c r="F25" s="4">
        <f>SUBTOTAL(9,F7:F23)</f>
        <v>4550</v>
      </c>
      <c r="G25" s="4">
        <f>SUBTOTAL(9,G7:G23)</f>
        <v>4550</v>
      </c>
    </row>
    <row r="26" spans="1:8">
      <c r="A26" s="1" t="s">
        <v>29</v>
      </c>
      <c r="B26" s="7">
        <f>COUNT(_xlfn.UNIQUE(_xlfn._xlws.FILTER(B7:B23,NOT(_xlfn.ISFORMULA(B7:B23))*B7:B23&lt;&gt;0)))</f>
        <v>13</v>
      </c>
      <c r="C26" s="7">
        <f>INDEX(IF(ISERROR(_xlfn._xlws.FILTER(C7:C23&amp;H7:H23,(C7:C23&lt;&gt;"")*(H7:H23&lt;&gt;""))),0,COUNTA(_xlfn.UNIQUE(_xlfn._xlws.FILTER(C7:C23&amp;H7:H23,(C7:C23&lt;&gt;"")*(H7:H23&lt;&gt;""))))),1)</f>
        <v>14</v>
      </c>
      <c r="E26" s="7">
        <f>COUNT(IF(_xlfn._xlws.FILTER(E7:E23,NOT(_xlfn.ISFORMULA(E7:E23)))&lt;&gt;0,1))</f>
        <v>0</v>
      </c>
      <c r="F26" s="7">
        <f>COUNT(IF(_xlfn._xlws.FILTER(F7:F23,NOT(_xlfn.ISFORMULA(F7:F23)))&lt;&gt;0,1))</f>
        <v>14</v>
      </c>
    </row>
    <row r="29" spans="1:8">
      <c r="A29" s="1" t="s">
        <v>30</v>
      </c>
    </row>
    <row r="30" spans="1:8">
      <c r="A30" s="2" t="s">
        <v>31</v>
      </c>
      <c r="B30" s="2" t="s">
        <v>32</v>
      </c>
      <c r="C30" s="2" t="s">
        <v>33</v>
      </c>
      <c r="D30" s="2" t="s">
        <v>34</v>
      </c>
      <c r="E30" s="2" t="s">
        <v>35</v>
      </c>
      <c r="F30" s="2" t="s">
        <v>36</v>
      </c>
    </row>
    <row r="31" spans="1:8">
      <c r="A31" t="s">
        <v>7</v>
      </c>
      <c r="B31" t="s">
        <v>37</v>
      </c>
      <c r="C31">
        <f>SUM(IF(_xlfn.UNIQUE(IF(_xlfn._xlws.FILTER(E7:E23,NOT(_xlfn.ISFORMULA(E7:E23))*NOT(ISBLANK(E7:E23)))&lt;&gt;0,_xlfn._xlws.FILTER(B7:B23,NOT(_xlfn.ISFORMULA(E7:E23))*NOT(ISBLANK(E7:E23))),""))&lt;&gt;"",1,0))</f>
        <v>0</v>
      </c>
      <c r="D31" s="5">
        <f>IF(B26=0,,ROUND(((C31/B26))*100,1))</f>
        <v>0</v>
      </c>
      <c r="E31" s="5">
        <f>IF(SUM(F31:F32)=0,,ROUND((F31/SUM(F31:F32)*100),1))</f>
        <v>0</v>
      </c>
      <c r="F31" s="3">
        <f>SUBTOTAL(9,E7:E23)</f>
        <v>0</v>
      </c>
    </row>
    <row r="32" spans="1:8">
      <c r="A32" t="s">
        <v>8</v>
      </c>
      <c r="B32" t="s">
        <v>38</v>
      </c>
      <c r="C32">
        <f>SUM(IF(_xlfn.UNIQUE(IF(_xlfn._xlws.FILTER(F7:F23,NOT(_xlfn.ISFORMULA(F7:F23))*NOT(ISBLANK(F7:F23)))&lt;&gt;0,_xlfn._xlws.FILTER(B7:B23,NOT(_xlfn.ISFORMULA(F7:F23))*NOT(ISBLANK(F7:F23))),""))&lt;&gt;"",1,0))</f>
        <v>13</v>
      </c>
      <c r="D32" s="5">
        <f>IF(B26=0,,ROUND(((C32/B26))*100,1))</f>
        <v>100</v>
      </c>
      <c r="E32" s="5">
        <f>IF(SUM(F31:F32)=0,,ROUND((F32/SUM(F31:F32)*100),1))</f>
        <v>100</v>
      </c>
      <c r="F32" s="3">
        <f>SUBTOTAL(9,F7:F23)</f>
        <v>4550</v>
      </c>
    </row>
    <row r="33" spans="6:6">
      <c r="F33" s="4">
        <f>SUM(F31:F32)</f>
        <v>4550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Cruise</cp:lastModifiedBy>
  <dcterms:modified xsi:type="dcterms:W3CDTF">2026-07-14T18:42:47Z</dcterms:modified>
</cp:coreProperties>
</file>